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" yWindow="45" windowWidth="16605" windowHeight="943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51" i="1" l="1"/>
  <c r="F49" i="1"/>
  <c r="E49" i="1"/>
  <c r="D48" i="1"/>
  <c r="D47" i="1"/>
  <c r="D46" i="1"/>
  <c r="D45" i="1"/>
  <c r="F44" i="1"/>
  <c r="E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F20" i="1"/>
  <c r="F50" i="1" s="1"/>
  <c r="F52" i="1" s="1"/>
  <c r="E20" i="1"/>
  <c r="D19" i="1"/>
  <c r="D18" i="1"/>
  <c r="D20" i="1" l="1"/>
  <c r="D49" i="1"/>
  <c r="D44" i="1"/>
  <c r="D50" i="1" s="1"/>
  <c r="D52" i="1" s="1"/>
</calcChain>
</file>

<file path=xl/sharedStrings.xml><?xml version="1.0" encoding="utf-8"?>
<sst xmlns="http://schemas.openxmlformats.org/spreadsheetml/2006/main" count="74" uniqueCount="72">
  <si>
    <t xml:space="preserve"> </t>
  </si>
  <si>
    <t>II</t>
  </si>
  <si>
    <t xml:space="preserve">      III</t>
  </si>
  <si>
    <t xml:space="preserve">      IV</t>
  </si>
  <si>
    <t xml:space="preserve">       V</t>
  </si>
  <si>
    <t>I-III-IV</t>
  </si>
  <si>
    <t>I+II-III-IV</t>
  </si>
  <si>
    <t xml:space="preserve">Салдо готовине на крају године </t>
  </si>
  <si>
    <t>I</t>
  </si>
  <si>
    <t>V</t>
  </si>
  <si>
    <t>VI</t>
  </si>
  <si>
    <t>V+VI</t>
  </si>
  <si>
    <t>8.</t>
  </si>
  <si>
    <t>Bulevar Mihajla Pupina 2, Palace of Serbia, Belgrade</t>
  </si>
  <si>
    <t xml:space="preserve">FINANCIAL REPORT </t>
  </si>
  <si>
    <t xml:space="preserve"> NATIONAL ENTITY FOR ACCREDITATION AND QUALITY ASSURANCE IN HIGHER EDUCATION OF SERBIA</t>
  </si>
  <si>
    <r>
      <t xml:space="preserve">FOR THE PERIOD </t>
    </r>
    <r>
      <rPr>
        <sz val="10"/>
        <color rgb="FFFF0000"/>
        <rFont val="Calibri"/>
        <family val="2"/>
        <charset val="238"/>
        <scheme val="minor"/>
      </rPr>
      <t>18/07/2018-31/12/2018</t>
    </r>
    <r>
      <rPr>
        <sz val="10"/>
        <color theme="1"/>
        <rFont val="Calibri"/>
        <family val="2"/>
        <scheme val="minor"/>
      </rPr>
      <t xml:space="preserve"> </t>
    </r>
  </si>
  <si>
    <t xml:space="preserve">Financial operation of the National Entity for Accreditation and Quality Assurance in Higher </t>
  </si>
  <si>
    <t>Education of Serbia for the period 18/07/2018-31/12/2018 is presented in a tabular overview</t>
  </si>
  <si>
    <t xml:space="preserve">of the structure of revenues and expenditures, by sources of assets, by positions expressed </t>
  </si>
  <si>
    <t>in the forms of the Annual Financial Report for 2018.</t>
  </si>
  <si>
    <t>THE STRUCTURE OF REVENUES AND EXPENSES</t>
  </si>
  <si>
    <t>Compliant to the Annual Financial Report for 2018</t>
  </si>
  <si>
    <t>No.</t>
  </si>
  <si>
    <t>ACCOUNT</t>
  </si>
  <si>
    <t>DESCRIPTION</t>
  </si>
  <si>
    <t>TOTAL</t>
  </si>
  <si>
    <t>Budget</t>
  </si>
  <si>
    <t>Own assets</t>
  </si>
  <si>
    <t>Revenues from the accreditations</t>
  </si>
  <si>
    <t>Revenues from the budget of the Republic of Serbia</t>
  </si>
  <si>
    <t xml:space="preserve">                      TOTAL REVENUES</t>
  </si>
  <si>
    <t>TRANSFERRED UNUSED ASSETS  FROM THE PREVIOUS YEAR</t>
  </si>
  <si>
    <t>Salaries and employee benefits</t>
  </si>
  <si>
    <t>Contribution payable by the employer</t>
  </si>
  <si>
    <t>Compensation of transportation to work and from work expenses</t>
  </si>
  <si>
    <t>Payment and bank service charges expenses</t>
  </si>
  <si>
    <t>Communication services - phone expenses</t>
  </si>
  <si>
    <t>Business trips to foreign countries expenses</t>
  </si>
  <si>
    <t>Regular business trips expenses - taxi</t>
  </si>
  <si>
    <t>Computer services expenses</t>
  </si>
  <si>
    <t>Employees’ education and training services expenses</t>
  </si>
  <si>
    <t>Publication of tenders and announcements</t>
  </si>
  <si>
    <t>Fees of management board and supervisory Board members and commission members</t>
  </si>
  <si>
    <t>Other professional services</t>
  </si>
  <si>
    <t>Catering services</t>
  </si>
  <si>
    <t>Representation expenses</t>
  </si>
  <si>
    <t>Supplies</t>
  </si>
  <si>
    <t>Depreciation of equipment</t>
  </si>
  <si>
    <t>Depreciation of nonfinancial assets</t>
  </si>
  <si>
    <t>Current grants to international organizations - membership fees</t>
  </si>
  <si>
    <t>Court fees</t>
  </si>
  <si>
    <t>TOTAL EXPENSES</t>
  </si>
  <si>
    <t>Administrative equipment - furniture</t>
  </si>
  <si>
    <t xml:space="preserve">Computer equipment </t>
  </si>
  <si>
    <t>Printers</t>
  </si>
  <si>
    <t>Computer software</t>
  </si>
  <si>
    <t xml:space="preserve">   EXPENSES FOR NON-FINANCIAL ASSETS</t>
  </si>
  <si>
    <t>Surplus of the current year</t>
  </si>
  <si>
    <t>Correction of cash outflows for the amount of accrued depreciation posted at the expense of own income = account 311519</t>
  </si>
  <si>
    <t>Cash balance at end of year 31/12/2018</t>
  </si>
  <si>
    <t xml:space="preserve">Depreciation assets are at the end of 2018 on the account no. 311519 - Other cash assets and can be </t>
  </si>
  <si>
    <t xml:space="preserve">used in 2019 for the acquisition of nonfinancial assets in 2019, when the opening balance is entered </t>
  </si>
  <si>
    <t>into the account 311712 - Transferred unspent funds for special purposes.</t>
  </si>
  <si>
    <t xml:space="preserve">The surplus of 2018 in the amount of RSD 19,930,219.31 is partly allocated in 2019 to the account </t>
  </si>
  <si>
    <t>311712- Transferred unspent funds for special purposes in the amount of RSD 2,989,533.00 for</t>
  </si>
  <si>
    <t xml:space="preserve">covering the liability for the 2018 profit tax and the amount of RSD 16,923,041.24 is transferred as </t>
  </si>
  <si>
    <t xml:space="preserve">undistributed surplus of income and salaries - surplus to the account 321311 - Undistributed surplus </t>
  </si>
  <si>
    <t>income and salaries from the previous years.</t>
  </si>
  <si>
    <t xml:space="preserve">Belgrade, </t>
  </si>
  <si>
    <t>Responsible person</t>
  </si>
  <si>
    <t>Administrative supplies – office supplies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</si>
</sst>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rgb="FF000000"/>
      <name val="Times New Roman"/>
      <family val="1"/>
    </font>
    <font>
      <b/>
      <sz val="10"/>
      <color theme="1"/>
      <name val="Arial"/>
      <family val="2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164" fontId="1" fillId="0" borderId="4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164" fontId="3" fillId="0" borderId="4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3" fillId="0" borderId="2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2" fontId="3" fillId="0" borderId="4" xfId="0" applyNumberFormat="1" applyFont="1" applyBorder="1" applyAlignment="1">
      <alignment horizontal="right" vertical="top"/>
    </xf>
    <xf numFmtId="164" fontId="1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vertical="top" wrapText="1"/>
    </xf>
    <xf numFmtId="164" fontId="4" fillId="0" borderId="6" xfId="0" applyNumberFormat="1" applyFont="1" applyBorder="1" applyAlignment="1">
      <alignment horizontal="right" vertical="top"/>
    </xf>
    <xf numFmtId="0" fontId="3" fillId="0" borderId="2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5" fillId="0" borderId="0" xfId="0" applyFont="1"/>
    <xf numFmtId="0" fontId="8" fillId="0" borderId="3" xfId="0" applyFont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9" fillId="0" borderId="0" xfId="0" applyFont="1"/>
    <xf numFmtId="0" fontId="6" fillId="0" borderId="0" xfId="0" applyFont="1"/>
    <xf numFmtId="0" fontId="1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164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164" fontId="3" fillId="0" borderId="1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68"/>
  <sheetViews>
    <sheetView tabSelected="1" workbookViewId="0">
      <selection activeCell="C37" sqref="C37"/>
    </sheetView>
  </sheetViews>
  <sheetFormatPr defaultRowHeight="15" x14ac:dyDescent="0.25"/>
  <cols>
    <col min="1" max="1" width="4" customWidth="1"/>
    <col min="2" max="2" width="16" customWidth="1"/>
    <col min="3" max="3" width="38.42578125" customWidth="1"/>
    <col min="4" max="4" width="16.140625" customWidth="1"/>
    <col min="5" max="5" width="13.28515625" customWidth="1"/>
    <col min="6" max="6" width="14" customWidth="1"/>
  </cols>
  <sheetData>
    <row r="4" spans="1:6" ht="13.5" customHeight="1" x14ac:dyDescent="0.25">
      <c r="A4" s="22"/>
      <c r="B4" s="22" t="s">
        <v>13</v>
      </c>
      <c r="C4" s="22"/>
      <c r="D4" s="22"/>
      <c r="E4" s="22"/>
      <c r="F4" s="22"/>
    </row>
    <row r="5" spans="1:6" ht="35.25" customHeight="1" x14ac:dyDescent="0.25">
      <c r="A5" s="22"/>
      <c r="B5" s="22" t="s">
        <v>14</v>
      </c>
      <c r="C5" s="22" t="s">
        <v>15</v>
      </c>
      <c r="D5" s="22"/>
      <c r="E5" s="22"/>
      <c r="F5" s="22"/>
    </row>
    <row r="6" spans="1:6" x14ac:dyDescent="0.25">
      <c r="A6" s="22"/>
      <c r="B6" s="22" t="s">
        <v>16</v>
      </c>
      <c r="C6" s="26"/>
      <c r="D6" s="22"/>
      <c r="E6" s="22"/>
      <c r="F6" s="22"/>
    </row>
    <row r="7" spans="1:6" x14ac:dyDescent="0.25">
      <c r="A7" s="22"/>
      <c r="B7" s="22"/>
      <c r="C7" s="22"/>
      <c r="D7" s="22"/>
      <c r="E7" s="22"/>
      <c r="F7" s="22"/>
    </row>
    <row r="8" spans="1:6" x14ac:dyDescent="0.25">
      <c r="A8" s="22"/>
      <c r="B8" s="22" t="s">
        <v>17</v>
      </c>
      <c r="C8" s="22"/>
      <c r="D8" s="22"/>
      <c r="E8" s="22"/>
      <c r="F8" s="22"/>
    </row>
    <row r="9" spans="1:6" x14ac:dyDescent="0.25">
      <c r="A9" s="22"/>
      <c r="B9" s="22" t="s">
        <v>18</v>
      </c>
      <c r="C9" s="22"/>
      <c r="D9" s="22"/>
      <c r="E9" s="22"/>
      <c r="F9" s="22"/>
    </row>
    <row r="10" spans="1:6" x14ac:dyDescent="0.25">
      <c r="A10" s="22"/>
      <c r="B10" s="22" t="s">
        <v>19</v>
      </c>
      <c r="C10" s="22"/>
      <c r="D10" s="22"/>
      <c r="E10" s="22"/>
      <c r="F10" s="22"/>
    </row>
    <row r="11" spans="1:6" x14ac:dyDescent="0.25">
      <c r="A11" s="22"/>
      <c r="B11" s="22" t="s">
        <v>20</v>
      </c>
      <c r="C11" s="22"/>
      <c r="D11" s="22"/>
      <c r="E11" s="22" t="s">
        <v>12</v>
      </c>
      <c r="F11" s="22"/>
    </row>
    <row r="12" spans="1:6" x14ac:dyDescent="0.25">
      <c r="A12" s="22"/>
      <c r="B12" s="22"/>
      <c r="C12" s="22"/>
      <c r="D12" s="22"/>
      <c r="E12" s="22"/>
      <c r="F12" s="22"/>
    </row>
    <row r="13" spans="1:6" x14ac:dyDescent="0.25">
      <c r="A13" s="22"/>
      <c r="B13" s="22" t="s">
        <v>21</v>
      </c>
      <c r="C13" s="22"/>
      <c r="D13" s="22"/>
      <c r="E13" s="22"/>
      <c r="F13" s="22"/>
    </row>
    <row r="14" spans="1:6" x14ac:dyDescent="0.25">
      <c r="A14" s="22"/>
      <c r="B14" s="22" t="s">
        <v>22</v>
      </c>
      <c r="C14" s="22"/>
      <c r="D14" s="22"/>
      <c r="E14" s="22"/>
      <c r="F14" s="22"/>
    </row>
    <row r="15" spans="1:6" ht="13.5" customHeight="1" thickBot="1" x14ac:dyDescent="0.3">
      <c r="A15" s="22"/>
      <c r="B15" s="22"/>
      <c r="C15" s="22"/>
      <c r="D15" s="22"/>
      <c r="E15" s="22"/>
      <c r="F15" s="22"/>
    </row>
    <row r="16" spans="1:6" ht="15.75" customHeight="1" x14ac:dyDescent="0.25">
      <c r="A16" s="41" t="s">
        <v>23</v>
      </c>
      <c r="B16" s="43" t="s">
        <v>24</v>
      </c>
      <c r="C16" s="45" t="s">
        <v>25</v>
      </c>
      <c r="D16" s="23" t="s">
        <v>26</v>
      </c>
      <c r="E16" s="23" t="s">
        <v>27</v>
      </c>
      <c r="F16" s="23" t="s">
        <v>28</v>
      </c>
    </row>
    <row r="17" spans="1:6" ht="15.75" thickBot="1" x14ac:dyDescent="0.3">
      <c r="A17" s="42"/>
      <c r="B17" s="44"/>
      <c r="C17" s="46"/>
      <c r="D17" s="1" t="s">
        <v>0</v>
      </c>
      <c r="E17" s="1" t="s">
        <v>0</v>
      </c>
      <c r="F17" s="1" t="s">
        <v>0</v>
      </c>
    </row>
    <row r="18" spans="1:6" ht="15.75" thickBot="1" x14ac:dyDescent="0.3">
      <c r="A18" s="20">
        <v>1</v>
      </c>
      <c r="B18" s="9">
        <v>742321</v>
      </c>
      <c r="C18" s="9" t="s">
        <v>29</v>
      </c>
      <c r="D18" s="7">
        <f>SUM(E18:F18)</f>
        <v>30664144</v>
      </c>
      <c r="E18" s="7">
        <v>0</v>
      </c>
      <c r="F18" s="8">
        <v>30664144</v>
      </c>
    </row>
    <row r="19" spans="1:6" ht="13.5" customHeight="1" thickBot="1" x14ac:dyDescent="0.3">
      <c r="A19" s="20">
        <v>2</v>
      </c>
      <c r="B19" s="9">
        <v>791111</v>
      </c>
      <c r="C19" s="9" t="s">
        <v>30</v>
      </c>
      <c r="D19" s="7">
        <f>SUM(E19:F19)</f>
        <v>16809263.399999999</v>
      </c>
      <c r="E19" s="7">
        <v>16809263.399999999</v>
      </c>
      <c r="F19" s="7">
        <v>0</v>
      </c>
    </row>
    <row r="20" spans="1:6" x14ac:dyDescent="0.25">
      <c r="A20" s="43" t="s">
        <v>8</v>
      </c>
      <c r="B20" s="31"/>
      <c r="C20" s="3"/>
      <c r="D20" s="35">
        <f>L18+SUM(D18:D19)</f>
        <v>47473407.399999999</v>
      </c>
      <c r="E20" s="35">
        <f t="shared" ref="E20:F20" si="0">SUM(E18:E19)</f>
        <v>16809263.399999999</v>
      </c>
      <c r="F20" s="35">
        <f t="shared" si="0"/>
        <v>30664144</v>
      </c>
    </row>
    <row r="21" spans="1:6" ht="15.75" thickBot="1" x14ac:dyDescent="0.3">
      <c r="A21" s="44"/>
      <c r="B21" s="32"/>
      <c r="C21" s="1" t="s">
        <v>31</v>
      </c>
      <c r="D21" s="36"/>
      <c r="E21" s="36"/>
      <c r="F21" s="36"/>
    </row>
    <row r="22" spans="1:6" ht="15.75" thickBot="1" x14ac:dyDescent="0.3">
      <c r="A22" s="21" t="s">
        <v>1</v>
      </c>
      <c r="B22" s="9">
        <v>321311</v>
      </c>
      <c r="C22" s="9" t="s">
        <v>32</v>
      </c>
      <c r="D22" s="10"/>
      <c r="E22" s="2">
        <v>0</v>
      </c>
      <c r="F22" s="2">
        <v>0</v>
      </c>
    </row>
    <row r="23" spans="1:6" ht="15.75" thickBot="1" x14ac:dyDescent="0.3">
      <c r="A23" s="12">
        <v>1</v>
      </c>
      <c r="B23" s="9">
        <v>411100</v>
      </c>
      <c r="C23" s="9" t="s">
        <v>33</v>
      </c>
      <c r="D23" s="8">
        <f t="shared" ref="D23:D48" si="1">SUM(E23:F23)</f>
        <v>498573.45</v>
      </c>
      <c r="E23" s="8">
        <v>498573.45</v>
      </c>
      <c r="F23" s="8">
        <v>0</v>
      </c>
    </row>
    <row r="24" spans="1:6" ht="15.75" thickBot="1" x14ac:dyDescent="0.3">
      <c r="A24" s="12">
        <v>2</v>
      </c>
      <c r="B24" s="9">
        <v>412000</v>
      </c>
      <c r="C24" s="9" t="s">
        <v>34</v>
      </c>
      <c r="D24" s="8">
        <f t="shared" si="1"/>
        <v>89244.63</v>
      </c>
      <c r="E24" s="8">
        <v>89244.63</v>
      </c>
      <c r="F24" s="8">
        <v>0</v>
      </c>
    </row>
    <row r="25" spans="1:6" ht="15.75" thickBot="1" x14ac:dyDescent="0.3">
      <c r="A25" s="12">
        <v>3</v>
      </c>
      <c r="B25" s="9">
        <v>415112</v>
      </c>
      <c r="C25" s="9" t="s">
        <v>35</v>
      </c>
      <c r="D25" s="8">
        <f t="shared" si="1"/>
        <v>11960</v>
      </c>
      <c r="E25" s="8">
        <v>11960</v>
      </c>
      <c r="F25" s="8">
        <v>0</v>
      </c>
    </row>
    <row r="26" spans="1:6" ht="15.75" thickBot="1" x14ac:dyDescent="0.3">
      <c r="A26" s="12">
        <v>4</v>
      </c>
      <c r="B26" s="9">
        <v>421100</v>
      </c>
      <c r="C26" s="9" t="s">
        <v>36</v>
      </c>
      <c r="D26" s="8">
        <f t="shared" si="1"/>
        <v>31320.46</v>
      </c>
      <c r="E26" s="8">
        <v>21397.02</v>
      </c>
      <c r="F26" s="8">
        <v>9923.44</v>
      </c>
    </row>
    <row r="27" spans="1:6" ht="15.75" thickBot="1" x14ac:dyDescent="0.3">
      <c r="A27" s="12">
        <v>5</v>
      </c>
      <c r="B27" s="9">
        <v>421400</v>
      </c>
      <c r="C27" s="9" t="s">
        <v>37</v>
      </c>
      <c r="D27" s="8">
        <f t="shared" si="1"/>
        <v>57762.6</v>
      </c>
      <c r="E27" s="8">
        <v>57762.6</v>
      </c>
      <c r="F27" s="8">
        <v>0</v>
      </c>
    </row>
    <row r="28" spans="1:6" ht="15.75" customHeight="1" thickBot="1" x14ac:dyDescent="0.3">
      <c r="A28" s="12">
        <v>6</v>
      </c>
      <c r="B28" s="9">
        <v>422200</v>
      </c>
      <c r="C28" s="9" t="s">
        <v>38</v>
      </c>
      <c r="D28" s="8">
        <f t="shared" si="1"/>
        <v>459811</v>
      </c>
      <c r="E28" s="8">
        <v>459811</v>
      </c>
      <c r="F28" s="8">
        <v>0</v>
      </c>
    </row>
    <row r="29" spans="1:6" ht="15.75" customHeight="1" thickBot="1" x14ac:dyDescent="0.3">
      <c r="A29" s="12">
        <v>7</v>
      </c>
      <c r="B29" s="9">
        <v>422392</v>
      </c>
      <c r="C29" s="9" t="s">
        <v>39</v>
      </c>
      <c r="D29" s="8">
        <f t="shared" si="1"/>
        <v>2870</v>
      </c>
      <c r="E29" s="8">
        <v>0</v>
      </c>
      <c r="F29" s="8">
        <v>2870</v>
      </c>
    </row>
    <row r="30" spans="1:6" ht="15.75" thickBot="1" x14ac:dyDescent="0.3">
      <c r="A30" s="12">
        <v>8</v>
      </c>
      <c r="B30" s="9">
        <v>423200</v>
      </c>
      <c r="C30" s="9" t="s">
        <v>40</v>
      </c>
      <c r="D30" s="8">
        <f t="shared" si="1"/>
        <v>306576</v>
      </c>
      <c r="E30" s="8">
        <v>306576</v>
      </c>
      <c r="F30" s="8">
        <v>0</v>
      </c>
    </row>
    <row r="31" spans="1:6" ht="15.75" thickBot="1" x14ac:dyDescent="0.3">
      <c r="A31" s="12">
        <v>9</v>
      </c>
      <c r="B31" s="9">
        <v>423311</v>
      </c>
      <c r="C31" s="9" t="s">
        <v>41</v>
      </c>
      <c r="D31" s="8">
        <f t="shared" si="1"/>
        <v>52824</v>
      </c>
      <c r="E31" s="8">
        <v>52824</v>
      </c>
      <c r="F31" s="8">
        <v>0</v>
      </c>
    </row>
    <row r="32" spans="1:6" ht="15.75" thickBot="1" x14ac:dyDescent="0.3">
      <c r="A32" s="12">
        <v>10</v>
      </c>
      <c r="B32" s="9">
        <v>423432</v>
      </c>
      <c r="C32" s="9" t="s">
        <v>42</v>
      </c>
      <c r="D32" s="8">
        <f t="shared" si="1"/>
        <v>16464</v>
      </c>
      <c r="E32" s="8">
        <v>16464</v>
      </c>
      <c r="F32" s="8">
        <v>0</v>
      </c>
    </row>
    <row r="33" spans="1:6" ht="15.75" thickBot="1" x14ac:dyDescent="0.3">
      <c r="A33" s="12">
        <v>11</v>
      </c>
      <c r="B33" s="9">
        <v>423591</v>
      </c>
      <c r="C33" s="9" t="s">
        <v>43</v>
      </c>
      <c r="D33" s="8">
        <f t="shared" si="1"/>
        <v>15622231.18</v>
      </c>
      <c r="E33" s="8">
        <v>4901099.93</v>
      </c>
      <c r="F33" s="8">
        <v>10721131.25</v>
      </c>
    </row>
    <row r="34" spans="1:6" ht="15.75" thickBot="1" x14ac:dyDescent="0.3">
      <c r="A34" s="12">
        <v>12</v>
      </c>
      <c r="B34" s="9">
        <v>423599</v>
      </c>
      <c r="C34" s="9" t="s">
        <v>44</v>
      </c>
      <c r="D34" s="8">
        <f t="shared" si="1"/>
        <v>8538307.8699999992</v>
      </c>
      <c r="E34" s="8">
        <v>8538307.8699999992</v>
      </c>
      <c r="F34" s="8">
        <v>0</v>
      </c>
    </row>
    <row r="35" spans="1:6" ht="15.75" thickBot="1" x14ac:dyDescent="0.3">
      <c r="A35" s="12">
        <v>13</v>
      </c>
      <c r="B35" s="9">
        <v>423621</v>
      </c>
      <c r="C35" s="9" t="s">
        <v>45</v>
      </c>
      <c r="D35" s="8">
        <f t="shared" si="1"/>
        <v>21752</v>
      </c>
      <c r="E35" s="8">
        <v>21752</v>
      </c>
      <c r="F35" s="8">
        <v>0</v>
      </c>
    </row>
    <row r="36" spans="1:6" ht="15.75" thickBot="1" x14ac:dyDescent="0.3">
      <c r="A36" s="12">
        <v>14</v>
      </c>
      <c r="B36" s="9">
        <v>423711</v>
      </c>
      <c r="C36" s="9" t="s">
        <v>46</v>
      </c>
      <c r="D36" s="8">
        <f t="shared" si="1"/>
        <v>5147</v>
      </c>
      <c r="E36" s="8">
        <v>5147</v>
      </c>
      <c r="F36" s="8">
        <v>0</v>
      </c>
    </row>
    <row r="37" spans="1:6" ht="15.75" thickBot="1" x14ac:dyDescent="0.3">
      <c r="A37" s="12">
        <v>15</v>
      </c>
      <c r="B37" s="9">
        <v>426100</v>
      </c>
      <c r="C37" s="9" t="s">
        <v>71</v>
      </c>
      <c r="D37" s="8">
        <f t="shared" si="1"/>
        <v>218598.57</v>
      </c>
      <c r="E37" s="8">
        <v>218598.57</v>
      </c>
      <c r="F37" s="8">
        <v>0</v>
      </c>
    </row>
    <row r="38" spans="1:6" ht="15.75" thickBot="1" x14ac:dyDescent="0.3">
      <c r="A38" s="12">
        <v>16</v>
      </c>
      <c r="B38" s="9">
        <v>426911</v>
      </c>
      <c r="C38" s="9" t="s">
        <v>47</v>
      </c>
      <c r="D38" s="8">
        <f t="shared" si="1"/>
        <v>56664</v>
      </c>
      <c r="E38" s="8">
        <v>56664</v>
      </c>
      <c r="F38" s="8">
        <v>0</v>
      </c>
    </row>
    <row r="39" spans="1:6" ht="15.75" thickBot="1" x14ac:dyDescent="0.3">
      <c r="A39" s="12">
        <v>17</v>
      </c>
      <c r="B39" s="9">
        <v>431211</v>
      </c>
      <c r="C39" s="9" t="s">
        <v>48</v>
      </c>
      <c r="D39" s="8">
        <f t="shared" si="1"/>
        <v>14306.03</v>
      </c>
      <c r="E39" s="8">
        <v>0</v>
      </c>
      <c r="F39" s="8">
        <v>14306.03</v>
      </c>
    </row>
    <row r="40" spans="1:6" ht="15.75" thickBot="1" x14ac:dyDescent="0.3">
      <c r="A40" s="12">
        <v>18</v>
      </c>
      <c r="B40" s="9">
        <v>435111</v>
      </c>
      <c r="C40" s="9" t="s">
        <v>49</v>
      </c>
      <c r="D40" s="8">
        <f t="shared" si="1"/>
        <v>3339.04</v>
      </c>
      <c r="E40" s="8">
        <v>0</v>
      </c>
      <c r="F40" s="8">
        <v>3339.04</v>
      </c>
    </row>
    <row r="41" spans="1:6" ht="15.75" thickBot="1" x14ac:dyDescent="0.3">
      <c r="A41" s="12">
        <v>19</v>
      </c>
      <c r="B41" s="9">
        <v>462121</v>
      </c>
      <c r="C41" s="9" t="s">
        <v>50</v>
      </c>
      <c r="D41" s="8">
        <f t="shared" si="1"/>
        <v>122802.12</v>
      </c>
      <c r="E41" s="8">
        <v>122802.12</v>
      </c>
      <c r="F41" s="8">
        <v>0</v>
      </c>
    </row>
    <row r="42" spans="1:6" ht="15.75" thickBot="1" x14ac:dyDescent="0.3">
      <c r="A42" s="13">
        <v>20</v>
      </c>
      <c r="B42" s="29">
        <v>482251</v>
      </c>
      <c r="C42" s="11" t="s">
        <v>51</v>
      </c>
      <c r="D42" s="8">
        <f t="shared" si="1"/>
        <v>13325</v>
      </c>
      <c r="E42" s="37">
        <v>13325</v>
      </c>
      <c r="F42" s="37">
        <v>0</v>
      </c>
    </row>
    <row r="43" spans="1:6" ht="1.5" customHeight="1" thickBot="1" x14ac:dyDescent="0.3">
      <c r="A43" s="18"/>
      <c r="B43" s="30"/>
      <c r="C43" s="9"/>
      <c r="D43" s="8">
        <f t="shared" si="1"/>
        <v>0</v>
      </c>
      <c r="E43" s="38"/>
      <c r="F43" s="38"/>
    </row>
    <row r="44" spans="1:6" ht="15.75" thickBot="1" x14ac:dyDescent="0.3">
      <c r="A44" s="19" t="s">
        <v>2</v>
      </c>
      <c r="B44" s="1"/>
      <c r="C44" s="27" t="s">
        <v>52</v>
      </c>
      <c r="D44" s="6">
        <f>SUM(D23:D43)</f>
        <v>26143878.949999999</v>
      </c>
      <c r="E44" s="6">
        <f t="shared" ref="E44:F44" si="2">SUM(E23:E43)</f>
        <v>15392309.189999999</v>
      </c>
      <c r="F44" s="6">
        <f t="shared" si="2"/>
        <v>10751569.759999998</v>
      </c>
    </row>
    <row r="45" spans="1:6" ht="15.75" thickBot="1" x14ac:dyDescent="0.3">
      <c r="A45" s="18">
        <v>1</v>
      </c>
      <c r="B45" s="9">
        <v>512221</v>
      </c>
      <c r="C45" s="28" t="s">
        <v>53</v>
      </c>
      <c r="D45" s="8">
        <f t="shared" si="1"/>
        <v>140940</v>
      </c>
      <c r="E45" s="14">
        <v>140940</v>
      </c>
      <c r="F45" s="14">
        <v>0</v>
      </c>
    </row>
    <row r="46" spans="1:6" ht="15.75" thickBot="1" x14ac:dyDescent="0.3">
      <c r="A46" s="18">
        <v>2</v>
      </c>
      <c r="B46" s="9">
        <v>512221</v>
      </c>
      <c r="C46" s="9" t="s">
        <v>54</v>
      </c>
      <c r="D46" s="8">
        <f t="shared" si="1"/>
        <v>437040</v>
      </c>
      <c r="E46" s="14">
        <v>437040</v>
      </c>
      <c r="F46" s="14">
        <v>0</v>
      </c>
    </row>
    <row r="47" spans="1:6" ht="15.75" thickBot="1" x14ac:dyDescent="0.3">
      <c r="A47" s="18">
        <v>3</v>
      </c>
      <c r="B47" s="9">
        <v>512222</v>
      </c>
      <c r="C47" s="9" t="s">
        <v>55</v>
      </c>
      <c r="D47" s="8">
        <f t="shared" si="1"/>
        <v>73224</v>
      </c>
      <c r="E47" s="14">
        <v>73224</v>
      </c>
      <c r="F47" s="14">
        <v>0</v>
      </c>
    </row>
    <row r="48" spans="1:6" ht="15.75" thickBot="1" x14ac:dyDescent="0.3">
      <c r="A48" s="18">
        <v>4</v>
      </c>
      <c r="B48" s="9">
        <v>515111</v>
      </c>
      <c r="C48" s="9" t="s">
        <v>56</v>
      </c>
      <c r="D48" s="8">
        <f t="shared" si="1"/>
        <v>765750.21</v>
      </c>
      <c r="E48" s="14">
        <v>765750.21</v>
      </c>
      <c r="F48" s="14">
        <v>0</v>
      </c>
    </row>
    <row r="49" spans="1:6" ht="15.75" thickBot="1" x14ac:dyDescent="0.3">
      <c r="A49" s="19" t="s">
        <v>3</v>
      </c>
      <c r="B49" s="1"/>
      <c r="C49" s="1" t="s">
        <v>57</v>
      </c>
      <c r="D49" s="6">
        <f>SUM(D45:D48)</f>
        <v>1416954.21</v>
      </c>
      <c r="E49" s="6">
        <f t="shared" ref="E49:F49" si="3">SUM(E45:E48)</f>
        <v>1416954.21</v>
      </c>
      <c r="F49" s="6">
        <f t="shared" si="3"/>
        <v>0</v>
      </c>
    </row>
    <row r="50" spans="1:6" x14ac:dyDescent="0.25">
      <c r="A50" s="4" t="s">
        <v>9</v>
      </c>
      <c r="B50" s="5" t="s">
        <v>5</v>
      </c>
      <c r="C50" s="5" t="s">
        <v>58</v>
      </c>
      <c r="D50" s="15">
        <f>SUM(D20-D44-D49)</f>
        <v>19912574.239999998</v>
      </c>
      <c r="E50" s="17">
        <v>0</v>
      </c>
      <c r="F50" s="15">
        <f t="shared" ref="F50" si="4">SUM(F20-F44-F49)</f>
        <v>19912574.240000002</v>
      </c>
    </row>
    <row r="51" spans="1:6" ht="39" thickBot="1" x14ac:dyDescent="0.3">
      <c r="A51" s="5" t="s">
        <v>10</v>
      </c>
      <c r="B51" s="5"/>
      <c r="C51" s="16" t="s">
        <v>59</v>
      </c>
      <c r="D51" s="6">
        <f t="shared" ref="D51" si="5">SUM(E51:F51)</f>
        <v>17645.07</v>
      </c>
      <c r="E51" s="17">
        <v>0</v>
      </c>
      <c r="F51" s="15">
        <v>17645.07</v>
      </c>
    </row>
    <row r="52" spans="1:6" x14ac:dyDescent="0.25">
      <c r="A52" s="31" t="s">
        <v>4</v>
      </c>
      <c r="B52" s="5" t="s">
        <v>11</v>
      </c>
      <c r="C52" s="5" t="s">
        <v>60</v>
      </c>
      <c r="D52" s="33">
        <f>SUM(D50+D51)</f>
        <v>19930219.309999999</v>
      </c>
      <c r="E52" s="39">
        <v>0</v>
      </c>
      <c r="F52" s="33">
        <f t="shared" ref="F52" si="6">SUM(F50+F51)</f>
        <v>19930219.310000002</v>
      </c>
    </row>
    <row r="53" spans="1:6" ht="1.5" customHeight="1" thickBot="1" x14ac:dyDescent="0.3">
      <c r="A53" s="32"/>
      <c r="B53" s="1" t="s">
        <v>6</v>
      </c>
      <c r="C53" s="1" t="s">
        <v>7</v>
      </c>
      <c r="D53" s="34"/>
      <c r="E53" s="40"/>
      <c r="F53" s="34"/>
    </row>
    <row r="54" spans="1:6" x14ac:dyDescent="0.25">
      <c r="A54" s="22"/>
      <c r="B54" s="22"/>
      <c r="C54" s="22"/>
      <c r="D54" s="22"/>
      <c r="E54" s="22"/>
      <c r="F54" s="22"/>
    </row>
    <row r="55" spans="1:6" x14ac:dyDescent="0.25">
      <c r="A55" s="24" t="s">
        <v>61</v>
      </c>
      <c r="B55" s="24"/>
      <c r="C55" s="22"/>
      <c r="D55" s="22"/>
      <c r="E55" s="22"/>
      <c r="F55" s="22"/>
    </row>
    <row r="56" spans="1:6" x14ac:dyDescent="0.25">
      <c r="A56" s="24" t="s">
        <v>62</v>
      </c>
      <c r="B56" s="24"/>
      <c r="C56" s="22"/>
      <c r="D56" s="22"/>
      <c r="E56" s="22"/>
      <c r="F56" s="22"/>
    </row>
    <row r="57" spans="1:6" x14ac:dyDescent="0.25">
      <c r="A57" s="24" t="s">
        <v>63</v>
      </c>
      <c r="B57" s="24"/>
      <c r="C57" s="22"/>
      <c r="D57" s="22"/>
      <c r="E57" s="22"/>
      <c r="F57" s="22"/>
    </row>
    <row r="58" spans="1:6" x14ac:dyDescent="0.25">
      <c r="A58" s="22"/>
      <c r="B58" s="22"/>
      <c r="C58" s="22"/>
      <c r="D58" s="22"/>
      <c r="E58" s="22"/>
      <c r="F58" s="22"/>
    </row>
    <row r="59" spans="1:6" x14ac:dyDescent="0.25">
      <c r="A59" s="22" t="s">
        <v>64</v>
      </c>
      <c r="B59" s="22"/>
      <c r="C59" s="22"/>
      <c r="D59" s="22"/>
      <c r="E59" s="22"/>
      <c r="F59" s="22"/>
    </row>
    <row r="60" spans="1:6" x14ac:dyDescent="0.25">
      <c r="A60" s="24" t="s">
        <v>65</v>
      </c>
      <c r="B60" s="24"/>
      <c r="C60" s="22"/>
      <c r="D60" s="22"/>
      <c r="E60" s="22"/>
      <c r="F60" s="22"/>
    </row>
    <row r="61" spans="1:6" x14ac:dyDescent="0.25">
      <c r="A61" s="24" t="s">
        <v>66</v>
      </c>
      <c r="B61" s="24"/>
      <c r="C61" s="22"/>
      <c r="D61" s="22"/>
      <c r="E61" s="22"/>
      <c r="F61" s="22"/>
    </row>
    <row r="62" spans="1:6" x14ac:dyDescent="0.25">
      <c r="A62" s="24" t="s">
        <v>67</v>
      </c>
      <c r="B62" s="24"/>
      <c r="C62" s="22"/>
      <c r="D62" s="22"/>
      <c r="E62" s="22"/>
      <c r="F62" s="22"/>
    </row>
    <row r="63" spans="1:6" x14ac:dyDescent="0.25">
      <c r="A63" s="22" t="s">
        <v>68</v>
      </c>
      <c r="B63" s="22"/>
      <c r="C63" s="22"/>
      <c r="D63" s="22"/>
      <c r="E63" s="22"/>
      <c r="F63" s="22"/>
    </row>
    <row r="64" spans="1:6" x14ac:dyDescent="0.25">
      <c r="A64" s="22"/>
      <c r="B64" s="22"/>
      <c r="C64" s="22"/>
      <c r="D64" s="22"/>
      <c r="E64" s="22"/>
      <c r="F64" s="22"/>
    </row>
    <row r="65" spans="1:6" x14ac:dyDescent="0.25">
      <c r="A65" s="22"/>
      <c r="B65" s="22"/>
      <c r="C65" s="22"/>
      <c r="D65" s="22"/>
      <c r="E65" s="22"/>
      <c r="F65" s="22"/>
    </row>
    <row r="66" spans="1:6" x14ac:dyDescent="0.25">
      <c r="A66" s="22" t="s">
        <v>69</v>
      </c>
      <c r="B66" s="22"/>
      <c r="C66" s="22"/>
      <c r="D66" s="25" t="s">
        <v>70</v>
      </c>
      <c r="E66" s="22"/>
      <c r="F66" s="22"/>
    </row>
    <row r="67" spans="1:6" x14ac:dyDescent="0.25">
      <c r="A67" s="22"/>
      <c r="B67" s="22"/>
      <c r="C67" s="22"/>
      <c r="D67" s="22"/>
      <c r="E67" s="22"/>
      <c r="F67" s="22"/>
    </row>
    <row r="68" spans="1:6" x14ac:dyDescent="0.25">
      <c r="A68" s="22"/>
      <c r="B68" s="22"/>
      <c r="C68" s="22"/>
      <c r="D68" s="22"/>
      <c r="E68" s="22"/>
      <c r="F68" s="22"/>
    </row>
  </sheetData>
  <mergeCells count="15">
    <mergeCell ref="A16:A17"/>
    <mergeCell ref="B16:B17"/>
    <mergeCell ref="C16:C17"/>
    <mergeCell ref="A20:A21"/>
    <mergeCell ref="B20:B21"/>
    <mergeCell ref="F20:F21"/>
    <mergeCell ref="E42:E43"/>
    <mergeCell ref="F42:F43"/>
    <mergeCell ref="E52:E53"/>
    <mergeCell ref="F52:F53"/>
    <mergeCell ref="B42:B43"/>
    <mergeCell ref="A52:A53"/>
    <mergeCell ref="D52:D53"/>
    <mergeCell ref="E20:E21"/>
    <mergeCell ref="D20:D21"/>
  </mergeCells>
  <pageMargins left="0.7" right="0.7" top="0.75" bottom="0.75" header="0.3" footer="0.3"/>
  <pageSetup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Sasa</cp:lastModifiedBy>
  <cp:lastPrinted>2019-02-24T15:55:27Z</cp:lastPrinted>
  <dcterms:created xsi:type="dcterms:W3CDTF">2019-02-24T11:19:56Z</dcterms:created>
  <dcterms:modified xsi:type="dcterms:W3CDTF">2019-07-07T20:18:28Z</dcterms:modified>
</cp:coreProperties>
</file>